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各季執行狀況表95第4季" sheetId="1" r:id="rId1"/>
  </sheets>
  <definedNames>
    <definedName name="_xlnm.Print_Area" localSheetId="0">'各季執行狀況表95第4季'!$A$1:$K$29</definedName>
  </definedNames>
  <calcPr fullCalcOnLoad="1"/>
</workbook>
</file>

<file path=xl/sharedStrings.xml><?xml version="1.0" encoding="utf-8"?>
<sst xmlns="http://schemas.openxmlformats.org/spreadsheetml/2006/main" count="42" uniqueCount="33">
  <si>
    <t>總計</t>
  </si>
  <si>
    <t>八十九年下半年度</t>
  </si>
  <si>
    <t>九十年上半年度</t>
  </si>
  <si>
    <t>九十年下半年度</t>
  </si>
  <si>
    <t>九十一年上半年度</t>
  </si>
  <si>
    <t>案件年度\類別</t>
  </si>
  <si>
    <t>第一季</t>
  </si>
  <si>
    <t>第二季</t>
  </si>
  <si>
    <t>第三季</t>
  </si>
  <si>
    <t>第四季</t>
  </si>
  <si>
    <t>合計</t>
  </si>
  <si>
    <t>結案數</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</si>
  <si>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</si>
  <si>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</si>
  <si>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</si>
  <si>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</si>
  <si>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</si>
  <si>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</si>
  <si>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</si>
  <si>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</si>
  <si>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</si>
  <si>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</si>
  <si>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</si>
  <si>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</si>
  <si>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九十四年上半年度</t>
  </si>
  <si>
    <t>九十二年上半年度</t>
  </si>
  <si>
    <t>九十二年下半年度</t>
  </si>
  <si>
    <t>九十三年上半年度</t>
  </si>
  <si>
    <t>九十三年下半年度</t>
  </si>
  <si>
    <t>九十四年下半年度</t>
  </si>
  <si>
    <t>註1：本表之結案數包括已歸入結案案件與申復同意免行使案件。註2：本表之結案金額為應行使金額暨其利息之加總,但申復同意免行使金額不包括在內。</t>
  </si>
  <si>
    <t>九十五年上半年度</t>
  </si>
  <si>
    <t>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</si>
</sst>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全真楷書"/>
      <family val="3"/>
    </font>
    <font>
      <b/>
      <sz val="12"/>
      <name val="新細明體"/>
      <family val="1"/>
    </font>
    <font>
      <sz val="9"/>
      <name val="新細明體"/>
      <family val="1"/>
    </font>
    <font>
      <b/>
      <sz val="10"/>
      <name val="新細明體"/>
      <family val="1"/>
    </font>
    <font>
      <sz val="10"/>
      <name val="新細明體"/>
      <family val="1"/>
    </font>
    <font>
      <b/>
      <sz val="10"/>
      <color indexed="9"/>
      <name val="新細明體"/>
      <family val="1"/>
    </font>
    <font>
      <b/>
      <sz val="10"/>
      <color indexed="8"/>
      <name val="新細明體"/>
      <family val="1"/>
    </font>
    <font>
      <b/>
      <sz val="11"/>
      <name val="新細明體"/>
      <family val="1"/>
    </font>
    <font>
      <b/>
      <sz val="11"/>
      <color indexed="8"/>
      <name val="新細明體"/>
      <family val="1"/>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
    <xf numFmtId="0" fontId="0" fillId="0" borderId="0" xfId="0" applyAlignment="1">
      <alignment/>
    </xf>
    <xf numFmtId="0" fontId="8" fillId="0" borderId="0" xfId="15" applyFont="1">
      <alignment/>
      <protection/>
    </xf>
    <xf numFmtId="0" fontId="7" fillId="0" borderId="1" xfId="15" applyFont="1" applyBorder="1" applyAlignment="1">
      <alignment horizontal="center" vertical="center" wrapText="1"/>
      <protection/>
    </xf>
    <xf numFmtId="0" fontId="7" fillId="0" borderId="0" xfId="0" applyFont="1" applyAlignment="1">
      <alignment/>
    </xf>
    <xf numFmtId="0" fontId="5" fillId="0" borderId="0" xfId="0" applyFont="1" applyAlignment="1">
      <alignment/>
    </xf>
    <xf numFmtId="3" fontId="11" fillId="0" borderId="1" xfId="0" applyNumberFormat="1" applyFont="1" applyBorder="1" applyAlignment="1">
      <alignment horizontal="center" vertical="center"/>
    </xf>
    <xf numFmtId="3" fontId="11" fillId="0" borderId="1" xfId="15" applyNumberFormat="1" applyFont="1" applyBorder="1" applyAlignment="1">
      <alignment horizontal="center" vertical="center"/>
      <protection/>
    </xf>
    <xf numFmtId="0" fontId="11" fillId="0" borderId="1" xfId="15" applyFont="1" applyBorder="1" applyAlignment="1">
      <alignment horizontal="center" vertical="center"/>
      <protection/>
    </xf>
    <xf numFmtId="0" fontId="11" fillId="0" borderId="1" xfId="0" applyFont="1" applyBorder="1" applyAlignment="1">
      <alignment horizontal="center" vertical="center"/>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pplyProtection="1">
      <alignment horizontal="center" vertical="center" wrapText="1"/>
      <protection locked="0"/>
    </xf>
    <xf numFmtId="0" fontId="12" fillId="0" borderId="1" xfId="15" applyFont="1" applyBorder="1" applyAlignment="1">
      <alignment horizontal="center" vertical="center"/>
      <protection/>
    </xf>
    <xf numFmtId="3" fontId="12" fillId="0" borderId="1" xfId="0" applyNumberFormat="1" applyFont="1" applyBorder="1" applyAlignment="1">
      <alignment horizontal="center" vertical="center"/>
    </xf>
    <xf numFmtId="0" fontId="8" fillId="2" borderId="0" xfId="15" applyFont="1" applyFill="1">
      <alignment/>
      <protection/>
    </xf>
    <xf numFmtId="0" fontId="0" fillId="0" borderId="0" xfId="0" applyFont="1" applyAlignment="1">
      <alignment/>
    </xf>
    <xf numFmtId="0" fontId="7" fillId="0" borderId="0" xfId="0" applyFont="1" applyAlignment="1">
      <alignment/>
    </xf>
    <xf numFmtId="0" fontId="7" fillId="0" borderId="0" xfId="15" applyFont="1" applyAlignment="1" applyProtection="1">
      <alignment horizontal="left" wrapText="1"/>
      <protection locked="0"/>
    </xf>
    <xf numFmtId="0" fontId="7" fillId="2" borderId="2" xfId="15" applyFont="1" applyFill="1" applyBorder="1" applyAlignment="1">
      <alignment horizontal="center" vertical="center" wrapText="1"/>
      <protection/>
    </xf>
    <xf numFmtId="0" fontId="7" fillId="2" borderId="3" xfId="15" applyFont="1" applyFill="1" applyBorder="1" applyAlignment="1">
      <alignment horizontal="center" vertical="center" wrapText="1"/>
      <protection/>
    </xf>
    <xf numFmtId="3" fontId="10" fillId="2" borderId="1" xfId="15" applyNumberFormat="1" applyFont="1" applyFill="1" applyBorder="1" applyAlignment="1">
      <alignment horizontal="center" vertical="center"/>
      <protection/>
    </xf>
    <xf numFmtId="3" fontId="10" fillId="2" borderId="2" xfId="15" applyNumberFormat="1" applyFont="1" applyFill="1" applyBorder="1" applyAlignment="1">
      <alignment horizontal="center" vertical="center"/>
      <protection/>
    </xf>
    <xf numFmtId="3" fontId="9" fillId="2" borderId="3" xfId="15" applyNumberFormat="1" applyFont="1" applyFill="1" applyBorder="1" applyAlignment="1">
      <alignment horizontal="center" vertical="center"/>
      <protection/>
    </xf>
    <xf numFmtId="0" fontId="7" fillId="2" borderId="2" xfId="15" applyFont="1" applyFill="1" applyBorder="1" applyAlignment="1">
      <alignment horizontal="center" vertical="center"/>
      <protection/>
    </xf>
    <xf numFmtId="0" fontId="7" fillId="2" borderId="3" xfId="15" applyFont="1" applyFill="1" applyBorder="1" applyAlignment="1">
      <alignment horizontal="center" vertical="center"/>
      <protection/>
    </xf>
    <xf numFmtId="0" fontId="7" fillId="2" borderId="4" xfId="15" applyFont="1" applyFill="1" applyBorder="1" applyAlignment="1">
      <alignment horizontal="center" vertical="center"/>
      <protection/>
    </xf>
    <xf numFmtId="0" fontId="7" fillId="2" borderId="5" xfId="15" applyFont="1" applyFill="1" applyBorder="1" applyAlignment="1">
      <alignment horizontal="center" vertical="center"/>
      <protection/>
    </xf>
    <xf numFmtId="0" fontId="7" fillId="2" borderId="2" xfId="15" applyFont="1" applyFill="1" applyBorder="1" applyAlignment="1" applyProtection="1">
      <alignment horizontal="center" vertical="center" wrapText="1"/>
      <protection locked="0"/>
    </xf>
    <xf numFmtId="0" fontId="7" fillId="2" borderId="3" xfId="15" applyFont="1" applyFill="1" applyBorder="1" applyAlignment="1" applyProtection="1">
      <alignment horizontal="center" vertical="center" wrapText="1"/>
      <protection locked="0"/>
    </xf>
    <xf numFmtId="0" fontId="7" fillId="0" borderId="6" xfId="15" applyFont="1" applyBorder="1" applyAlignment="1" applyProtection="1">
      <alignment horizontal="left" wrapText="1"/>
      <protection locked="0"/>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
  <sheetViews>
    <sheetView tabSelected="1" workbookViewId="0" topLeftCell="A1">
      <selection activeCell="B50" sqref="B50"/>
    </sheetView>
  </sheetViews>
  <sheetFormatPr defaultColWidth="9.00390625" defaultRowHeight="16.5"/>
  <cols>
    <col min="1" max="1" width="19.00390625" style="14" customWidth="1"/>
    <col min="2" max="4" width="12.125" style="14" customWidth="1"/>
    <col min="5" max="5" width="11.50390625" style="14" customWidth="1"/>
    <col min="6" max="6" width="12.125" style="14" customWidth="1"/>
    <col min="7" max="7" width="14.625" style="14" customWidth="1"/>
    <col min="8" max="8" width="12.125" style="14" customWidth="1"/>
    <col min="9" max="9" width="12.375" style="14" customWidth="1"/>
    <col min="10" max="10" width="12.125" style="14" customWidth="1"/>
    <col min="11" max="11" width="14.625" style="14" customWidth="1"/>
    <col min="12" max="16384" width="9.00390625" style="14" customWidth="1"/>
  </cols>
  <sheetData>
    <row r="1" spans="1:16" s="1" customFormat="1" ht="30" customHeight="1">
      <c r="A1" s="24" t="s">
        <v>5</v>
      </c>
      <c r="B1" s="26" t="s">
        <v>6</v>
      </c>
      <c r="C1" s="27"/>
      <c r="D1" s="17" t="s">
        <v>7</v>
      </c>
      <c r="E1" s="18"/>
      <c r="F1" s="19" t="s">
        <v>8</v>
      </c>
      <c r="G1" s="19"/>
      <c r="H1" s="20" t="s">
        <v>9</v>
      </c>
      <c r="I1" s="21"/>
      <c r="J1" s="22" t="s">
        <v>10</v>
      </c>
      <c r="K1" s="23"/>
      <c r="L1" s="13"/>
      <c r="M1" s="13"/>
      <c r="N1" s="13"/>
      <c r="O1" s="13"/>
      <c r="P1" s="13"/>
    </row>
    <row r="2" spans="1:16" s="1" customFormat="1" ht="30" customHeight="1">
      <c r="A2" s="25"/>
      <c r="B2" s="10" t="s">
        <v>11</v>
      </c>
      <c r="C2" s="9" t="s">
        <v>32</v>
      </c>
      <c r="D2" s="10" t="s">
        <v>11</v>
      </c>
      <c r="E2" s="9" t="s">
        <v>32</v>
      </c>
      <c r="F2" s="10" t="s">
        <v>11</v>
      </c>
      <c r="G2" s="9" t="s">
        <v>32</v>
      </c>
      <c r="H2" s="10" t="s">
        <v>11</v>
      </c>
      <c r="I2" s="9" t="s">
        <v>32</v>
      </c>
      <c r="J2" s="10" t="s">
        <v>11</v>
      </c>
      <c r="K2" s="9" t="s">
        <v>32</v>
      </c>
      <c r="L2" s="13"/>
      <c r="M2" s="13"/>
      <c r="N2" s="13"/>
      <c r="O2" s="13"/>
      <c r="P2" s="13"/>
    </row>
    <row r="3" spans="1:11" ht="24.75" customHeight="1">
      <c r="A3" s="2" t="s">
        <v>12</v>
      </c>
      <c r="B3" s="7">
        <v>0</v>
      </c>
      <c r="C3" s="7">
        <v>0</v>
      </c>
      <c r="D3" s="7">
        <v>0</v>
      </c>
      <c r="E3" s="7">
        <v>0</v>
      </c>
      <c r="F3" s="7">
        <v>0</v>
      </c>
      <c r="G3" s="7">
        <v>0</v>
      </c>
      <c r="H3" s="7">
        <v>0</v>
      </c>
      <c r="I3" s="7">
        <v>0</v>
      </c>
      <c r="J3" s="7">
        <f aca="true" t="shared" si="0" ref="J3:J27">B3+D3+F3+H3</f>
        <v>0</v>
      </c>
      <c r="K3" s="6">
        <f aca="true" t="shared" si="1" ref="K3:K27">C3+E3+G3+I3</f>
        <v>0</v>
      </c>
    </row>
    <row r="4" spans="1:11" ht="24.75" customHeight="1">
      <c r="A4" s="2" t="s">
        <v>13</v>
      </c>
      <c r="B4" s="7">
        <v>0</v>
      </c>
      <c r="C4" s="7">
        <v>0</v>
      </c>
      <c r="D4" s="7">
        <v>0</v>
      </c>
      <c r="E4" s="7">
        <v>0</v>
      </c>
      <c r="F4" s="7">
        <v>0</v>
      </c>
      <c r="G4" s="7">
        <v>0</v>
      </c>
      <c r="H4" s="7">
        <v>0</v>
      </c>
      <c r="I4" s="7">
        <v>0</v>
      </c>
      <c r="J4" s="7">
        <f t="shared" si="0"/>
        <v>0</v>
      </c>
      <c r="K4" s="6">
        <f t="shared" si="1"/>
        <v>0</v>
      </c>
    </row>
    <row r="5" spans="1:11" ht="24.75" customHeight="1">
      <c r="A5" s="2" t="s">
        <v>14</v>
      </c>
      <c r="B5" s="7">
        <v>0</v>
      </c>
      <c r="C5" s="7">
        <v>0</v>
      </c>
      <c r="D5" s="7">
        <v>0</v>
      </c>
      <c r="E5" s="7">
        <v>0</v>
      </c>
      <c r="F5" s="7">
        <v>0</v>
      </c>
      <c r="G5" s="7">
        <v>0</v>
      </c>
      <c r="H5" s="7">
        <v>0</v>
      </c>
      <c r="I5" s="7">
        <v>0</v>
      </c>
      <c r="J5" s="7">
        <f t="shared" si="0"/>
        <v>0</v>
      </c>
      <c r="K5" s="6">
        <f t="shared" si="1"/>
        <v>0</v>
      </c>
    </row>
    <row r="6" spans="1:11" ht="24.75" customHeight="1">
      <c r="A6" s="2" t="s">
        <v>15</v>
      </c>
      <c r="B6" s="7">
        <v>0</v>
      </c>
      <c r="C6" s="7">
        <v>0</v>
      </c>
      <c r="D6" s="7">
        <v>0</v>
      </c>
      <c r="E6" s="7">
        <v>0</v>
      </c>
      <c r="F6" s="7">
        <v>0</v>
      </c>
      <c r="G6" s="7">
        <v>0</v>
      </c>
      <c r="H6" s="7">
        <v>0</v>
      </c>
      <c r="I6" s="7">
        <v>0</v>
      </c>
      <c r="J6" s="7">
        <f t="shared" si="0"/>
        <v>0</v>
      </c>
      <c r="K6" s="6">
        <f t="shared" si="1"/>
        <v>0</v>
      </c>
    </row>
    <row r="7" spans="1:11" ht="24.75" customHeight="1">
      <c r="A7" s="2" t="s">
        <v>16</v>
      </c>
      <c r="B7" s="7">
        <v>0</v>
      </c>
      <c r="C7" s="6">
        <v>0</v>
      </c>
      <c r="D7" s="7">
        <v>0</v>
      </c>
      <c r="E7" s="6">
        <v>0</v>
      </c>
      <c r="F7" s="7">
        <v>0</v>
      </c>
      <c r="G7" s="6">
        <v>0</v>
      </c>
      <c r="H7" s="7">
        <v>0</v>
      </c>
      <c r="I7" s="6">
        <v>0</v>
      </c>
      <c r="J7" s="7">
        <f t="shared" si="0"/>
        <v>0</v>
      </c>
      <c r="K7" s="6">
        <f t="shared" si="1"/>
        <v>0</v>
      </c>
    </row>
    <row r="8" spans="1:11" ht="24.75" customHeight="1">
      <c r="A8" s="2" t="s">
        <v>17</v>
      </c>
      <c r="B8" s="7">
        <v>0</v>
      </c>
      <c r="C8" s="6">
        <v>0</v>
      </c>
      <c r="D8" s="7">
        <v>0</v>
      </c>
      <c r="E8" s="6">
        <v>0</v>
      </c>
      <c r="F8" s="7">
        <v>0</v>
      </c>
      <c r="G8" s="6">
        <v>0</v>
      </c>
      <c r="H8" s="7">
        <v>0</v>
      </c>
      <c r="I8" s="6">
        <v>0</v>
      </c>
      <c r="J8" s="7">
        <f t="shared" si="0"/>
        <v>0</v>
      </c>
      <c r="K8" s="6">
        <f t="shared" si="1"/>
        <v>0</v>
      </c>
    </row>
    <row r="9" spans="1:11" ht="24.75" customHeight="1">
      <c r="A9" s="2" t="s">
        <v>18</v>
      </c>
      <c r="B9" s="7">
        <v>0</v>
      </c>
      <c r="C9" s="7">
        <v>0</v>
      </c>
      <c r="D9" s="7">
        <v>0</v>
      </c>
      <c r="E9" s="7">
        <v>0</v>
      </c>
      <c r="F9" s="7">
        <v>0</v>
      </c>
      <c r="G9" s="7">
        <v>0</v>
      </c>
      <c r="H9" s="7">
        <v>0</v>
      </c>
      <c r="I9" s="7">
        <v>0</v>
      </c>
      <c r="J9" s="7">
        <f t="shared" si="0"/>
        <v>0</v>
      </c>
      <c r="K9" s="6">
        <f t="shared" si="1"/>
        <v>0</v>
      </c>
    </row>
    <row r="10" spans="1:11" ht="24.75" customHeight="1">
      <c r="A10" s="2" t="s">
        <v>19</v>
      </c>
      <c r="B10" s="7">
        <v>0</v>
      </c>
      <c r="C10" s="7">
        <v>0</v>
      </c>
      <c r="D10" s="7">
        <v>0</v>
      </c>
      <c r="E10" s="7">
        <v>0</v>
      </c>
      <c r="F10" s="7">
        <v>0</v>
      </c>
      <c r="G10" s="7">
        <v>0</v>
      </c>
      <c r="H10" s="7">
        <v>0</v>
      </c>
      <c r="I10" s="7">
        <v>0</v>
      </c>
      <c r="J10" s="7">
        <f t="shared" si="0"/>
        <v>0</v>
      </c>
      <c r="K10" s="6">
        <f t="shared" si="1"/>
        <v>0</v>
      </c>
    </row>
    <row r="11" spans="1:11" ht="24.75" customHeight="1">
      <c r="A11" s="2" t="s">
        <v>20</v>
      </c>
      <c r="B11" s="7">
        <v>0</v>
      </c>
      <c r="C11" s="7">
        <v>0</v>
      </c>
      <c r="D11" s="7">
        <v>0</v>
      </c>
      <c r="E11" s="7">
        <v>0</v>
      </c>
      <c r="F11" s="7">
        <v>0</v>
      </c>
      <c r="G11" s="7">
        <v>0</v>
      </c>
      <c r="H11" s="7">
        <v>0</v>
      </c>
      <c r="I11" s="7">
        <v>0</v>
      </c>
      <c r="J11" s="7">
        <f t="shared" si="0"/>
        <v>0</v>
      </c>
      <c r="K11" s="6">
        <f t="shared" si="1"/>
        <v>0</v>
      </c>
    </row>
    <row r="12" spans="1:11" ht="24.75" customHeight="1">
      <c r="A12" s="2" t="s">
        <v>21</v>
      </c>
      <c r="B12" s="7">
        <v>0</v>
      </c>
      <c r="C12" s="7">
        <v>0</v>
      </c>
      <c r="D12" s="7">
        <v>0</v>
      </c>
      <c r="E12" s="7">
        <v>0</v>
      </c>
      <c r="F12" s="7">
        <v>0</v>
      </c>
      <c r="G12" s="7">
        <v>0</v>
      </c>
      <c r="H12" s="7">
        <v>0</v>
      </c>
      <c r="I12" s="7">
        <v>0</v>
      </c>
      <c r="J12" s="7">
        <f t="shared" si="0"/>
        <v>0</v>
      </c>
      <c r="K12" s="6">
        <f t="shared" si="1"/>
        <v>0</v>
      </c>
    </row>
    <row r="13" spans="1:11" ht="24.75" customHeight="1">
      <c r="A13" s="2" t="s">
        <v>22</v>
      </c>
      <c r="B13" s="7">
        <v>0</v>
      </c>
      <c r="C13" s="6">
        <v>0</v>
      </c>
      <c r="D13" s="7">
        <v>0</v>
      </c>
      <c r="E13" s="6">
        <v>0</v>
      </c>
      <c r="F13" s="7">
        <v>0</v>
      </c>
      <c r="G13" s="6">
        <v>0</v>
      </c>
      <c r="H13" s="7">
        <v>0</v>
      </c>
      <c r="I13" s="6">
        <v>0</v>
      </c>
      <c r="J13" s="7">
        <f t="shared" si="0"/>
        <v>0</v>
      </c>
      <c r="K13" s="6">
        <f t="shared" si="1"/>
        <v>0</v>
      </c>
    </row>
    <row r="14" spans="1:11" ht="24.75" customHeight="1">
      <c r="A14" s="2" t="s">
        <v>23</v>
      </c>
      <c r="B14" s="7">
        <v>0</v>
      </c>
      <c r="C14" s="6">
        <v>0</v>
      </c>
      <c r="D14" s="7">
        <v>0</v>
      </c>
      <c r="E14" s="6">
        <v>0</v>
      </c>
      <c r="F14" s="7">
        <v>0</v>
      </c>
      <c r="G14" s="6">
        <v>0</v>
      </c>
      <c r="H14" s="7">
        <v>0</v>
      </c>
      <c r="I14" s="6">
        <v>0</v>
      </c>
      <c r="J14" s="7">
        <f t="shared" si="0"/>
        <v>0</v>
      </c>
      <c r="K14" s="6">
        <f t="shared" si="1"/>
        <v>0</v>
      </c>
    </row>
    <row r="15" spans="1:11" ht="24.75" customHeight="1">
      <c r="A15" s="2" t="s">
        <v>1</v>
      </c>
      <c r="B15" s="7">
        <v>0</v>
      </c>
      <c r="C15" s="5">
        <v>0</v>
      </c>
      <c r="D15" s="7">
        <v>0</v>
      </c>
      <c r="E15" s="5">
        <v>0</v>
      </c>
      <c r="F15" s="7">
        <v>0</v>
      </c>
      <c r="G15" s="5">
        <v>0</v>
      </c>
      <c r="H15" s="7">
        <v>0</v>
      </c>
      <c r="I15" s="5">
        <v>0</v>
      </c>
      <c r="J15" s="7">
        <f t="shared" si="0"/>
        <v>0</v>
      </c>
      <c r="K15" s="6">
        <f t="shared" si="1"/>
        <v>0</v>
      </c>
    </row>
    <row r="16" spans="1:11" ht="24.75" customHeight="1">
      <c r="A16" s="2" t="s">
        <v>2</v>
      </c>
      <c r="B16" s="7">
        <v>0</v>
      </c>
      <c r="C16" s="5">
        <v>0</v>
      </c>
      <c r="D16" s="7">
        <v>0</v>
      </c>
      <c r="E16" s="5">
        <v>0</v>
      </c>
      <c r="F16" s="7">
        <v>0</v>
      </c>
      <c r="G16" s="5">
        <v>0</v>
      </c>
      <c r="H16" s="7">
        <v>0</v>
      </c>
      <c r="I16" s="5">
        <v>0</v>
      </c>
      <c r="J16" s="7">
        <f t="shared" si="0"/>
        <v>0</v>
      </c>
      <c r="K16" s="6">
        <f t="shared" si="1"/>
        <v>0</v>
      </c>
    </row>
    <row r="17" spans="1:11" ht="24.75" customHeight="1">
      <c r="A17" s="2" t="s">
        <v>3</v>
      </c>
      <c r="B17" s="7">
        <v>0</v>
      </c>
      <c r="C17" s="5">
        <v>0</v>
      </c>
      <c r="D17" s="7">
        <v>0</v>
      </c>
      <c r="E17" s="5">
        <v>0</v>
      </c>
      <c r="F17" s="7">
        <v>0</v>
      </c>
      <c r="G17" s="5">
        <v>0</v>
      </c>
      <c r="H17" s="7">
        <v>0</v>
      </c>
      <c r="I17" s="5">
        <v>0</v>
      </c>
      <c r="J17" s="7">
        <f t="shared" si="0"/>
        <v>0</v>
      </c>
      <c r="K17" s="6">
        <f t="shared" si="1"/>
        <v>0</v>
      </c>
    </row>
    <row r="18" spans="1:11" ht="24.75" customHeight="1">
      <c r="A18" s="2" t="s">
        <v>4</v>
      </c>
      <c r="B18" s="7">
        <v>0</v>
      </c>
      <c r="C18" s="5">
        <v>0</v>
      </c>
      <c r="D18" s="7">
        <v>0</v>
      </c>
      <c r="E18" s="5">
        <v>0</v>
      </c>
      <c r="F18" s="7">
        <v>0</v>
      </c>
      <c r="G18" s="5">
        <v>0</v>
      </c>
      <c r="H18" s="7">
        <v>0</v>
      </c>
      <c r="I18" s="5">
        <v>0</v>
      </c>
      <c r="J18" s="7">
        <f t="shared" si="0"/>
        <v>0</v>
      </c>
      <c r="K18" s="6">
        <f t="shared" si="1"/>
        <v>0</v>
      </c>
    </row>
    <row r="19" spans="1:11" ht="24.75" customHeight="1">
      <c r="A19" s="2" t="s">
        <v>4</v>
      </c>
      <c r="B19" s="7">
        <v>0</v>
      </c>
      <c r="C19" s="5">
        <v>0</v>
      </c>
      <c r="D19" s="7">
        <v>0</v>
      </c>
      <c r="E19" s="5">
        <v>0</v>
      </c>
      <c r="F19" s="7">
        <v>0</v>
      </c>
      <c r="G19" s="5">
        <v>0</v>
      </c>
      <c r="H19" s="7">
        <v>0</v>
      </c>
      <c r="I19" s="5">
        <v>0</v>
      </c>
      <c r="J19" s="7">
        <f t="shared" si="0"/>
        <v>0</v>
      </c>
      <c r="K19" s="6">
        <f t="shared" si="1"/>
        <v>0</v>
      </c>
    </row>
    <row r="20" spans="1:11" ht="24.75" customHeight="1">
      <c r="A20" s="2" t="s">
        <v>25</v>
      </c>
      <c r="B20" s="7">
        <v>0</v>
      </c>
      <c r="C20" s="5">
        <v>0</v>
      </c>
      <c r="D20" s="7">
        <v>0</v>
      </c>
      <c r="E20" s="5">
        <v>0</v>
      </c>
      <c r="F20" s="7">
        <v>0</v>
      </c>
      <c r="G20" s="5">
        <v>0</v>
      </c>
      <c r="H20" s="7">
        <v>0</v>
      </c>
      <c r="I20" s="5">
        <v>0</v>
      </c>
      <c r="J20" s="7">
        <f t="shared" si="0"/>
        <v>0</v>
      </c>
      <c r="K20" s="6">
        <f t="shared" si="1"/>
        <v>0</v>
      </c>
    </row>
    <row r="21" spans="1:11" ht="24.75" customHeight="1">
      <c r="A21" s="2" t="s">
        <v>26</v>
      </c>
      <c r="B21" s="7">
        <v>0</v>
      </c>
      <c r="C21" s="5">
        <v>0</v>
      </c>
      <c r="D21" s="7">
        <v>1</v>
      </c>
      <c r="E21" s="5">
        <v>0</v>
      </c>
      <c r="F21" s="7">
        <v>0</v>
      </c>
      <c r="G21" s="5">
        <v>0</v>
      </c>
      <c r="H21" s="7">
        <v>0</v>
      </c>
      <c r="I21" s="5">
        <v>0</v>
      </c>
      <c r="J21" s="7">
        <f t="shared" si="0"/>
        <v>1</v>
      </c>
      <c r="K21" s="6">
        <f t="shared" si="1"/>
        <v>0</v>
      </c>
    </row>
    <row r="22" spans="1:11" ht="24.75" customHeight="1">
      <c r="A22" s="2" t="s">
        <v>27</v>
      </c>
      <c r="B22" s="7">
        <f>409-397</f>
        <v>12</v>
      </c>
      <c r="C22" s="5">
        <f>43291308-40816011</f>
        <v>2475297</v>
      </c>
      <c r="D22" s="7">
        <f>413-409</f>
        <v>4</v>
      </c>
      <c r="E22" s="5">
        <f>43416505-43291308</f>
        <v>125197</v>
      </c>
      <c r="F22" s="7">
        <v>0</v>
      </c>
      <c r="G22" s="5">
        <v>0</v>
      </c>
      <c r="H22" s="7">
        <f>417-413</f>
        <v>4</v>
      </c>
      <c r="I22" s="5">
        <f>50405751-43416505</f>
        <v>6989246</v>
      </c>
      <c r="J22" s="7">
        <f t="shared" si="0"/>
        <v>20</v>
      </c>
      <c r="K22" s="6">
        <f t="shared" si="1"/>
        <v>9589740</v>
      </c>
    </row>
    <row r="23" spans="1:11" ht="24.75" customHeight="1">
      <c r="A23" s="2" t="s">
        <v>28</v>
      </c>
      <c r="B23" s="7">
        <f>203-199</f>
        <v>4</v>
      </c>
      <c r="C23" s="5">
        <f>24733327-24259597</f>
        <v>473730</v>
      </c>
      <c r="D23" s="7">
        <f>211-203</f>
        <v>8</v>
      </c>
      <c r="E23" s="5">
        <f>25335950-24733327</f>
        <v>602623</v>
      </c>
      <c r="F23" s="7">
        <f>212-211</f>
        <v>1</v>
      </c>
      <c r="G23" s="5">
        <f>26081298-25335950</f>
        <v>745348</v>
      </c>
      <c r="H23" s="11">
        <f>213-212</f>
        <v>1</v>
      </c>
      <c r="I23" s="12">
        <f>26266613-26081298</f>
        <v>185315</v>
      </c>
      <c r="J23" s="7">
        <f t="shared" si="0"/>
        <v>14</v>
      </c>
      <c r="K23" s="6">
        <f t="shared" si="1"/>
        <v>2007016</v>
      </c>
    </row>
    <row r="24" spans="1:11" ht="24.75" customHeight="1">
      <c r="A24" s="2" t="s">
        <v>24</v>
      </c>
      <c r="B24" s="7">
        <f>164-123</f>
        <v>41</v>
      </c>
      <c r="C24" s="5">
        <f>6752185-4870288</f>
        <v>1881897</v>
      </c>
      <c r="D24" s="7">
        <f>172-164</f>
        <v>8</v>
      </c>
      <c r="E24" s="5">
        <f>7583250-6752185</f>
        <v>831065</v>
      </c>
      <c r="F24" s="7">
        <v>0</v>
      </c>
      <c r="G24" s="5">
        <v>0</v>
      </c>
      <c r="H24" s="11">
        <v>0</v>
      </c>
      <c r="I24" s="12">
        <v>0</v>
      </c>
      <c r="J24" s="7">
        <f t="shared" si="0"/>
        <v>49</v>
      </c>
      <c r="K24" s="6">
        <f t="shared" si="1"/>
        <v>2712962</v>
      </c>
    </row>
    <row r="25" spans="1:11" ht="24.75" customHeight="1">
      <c r="A25" s="2" t="s">
        <v>29</v>
      </c>
      <c r="B25" s="7">
        <v>0</v>
      </c>
      <c r="C25" s="5">
        <v>0</v>
      </c>
      <c r="D25" s="7">
        <v>61</v>
      </c>
      <c r="E25" s="5">
        <v>8953779</v>
      </c>
      <c r="F25" s="7">
        <f>179-61</f>
        <v>118</v>
      </c>
      <c r="G25" s="5">
        <f>34128092-8953779</f>
        <v>25174313</v>
      </c>
      <c r="H25" s="11">
        <v>5</v>
      </c>
      <c r="I25" s="12">
        <f>34189592-34128092</f>
        <v>61500</v>
      </c>
      <c r="J25" s="7">
        <v>184</v>
      </c>
      <c r="K25" s="6">
        <f t="shared" si="1"/>
        <v>34189592</v>
      </c>
    </row>
    <row r="26" spans="1:11" ht="24.75" customHeight="1">
      <c r="A26" s="2" t="s">
        <v>31</v>
      </c>
      <c r="B26" s="7">
        <v>0</v>
      </c>
      <c r="C26" s="5">
        <v>0</v>
      </c>
      <c r="D26" s="7">
        <v>0</v>
      </c>
      <c r="E26" s="5">
        <v>0</v>
      </c>
      <c r="F26" s="7">
        <v>0</v>
      </c>
      <c r="G26" s="5">
        <v>0</v>
      </c>
      <c r="H26" s="11">
        <v>41</v>
      </c>
      <c r="I26" s="12">
        <v>2620817</v>
      </c>
      <c r="J26" s="7">
        <f t="shared" si="0"/>
        <v>41</v>
      </c>
      <c r="K26" s="6">
        <f t="shared" si="1"/>
        <v>2620817</v>
      </c>
    </row>
    <row r="27" spans="1:11" ht="24.75" customHeight="1">
      <c r="A27" s="2" t="s">
        <v>0</v>
      </c>
      <c r="B27" s="8">
        <f>SUM(B3:B25)</f>
        <v>57</v>
      </c>
      <c r="C27" s="5">
        <f>SUM(C3:C25)</f>
        <v>4830924</v>
      </c>
      <c r="D27" s="7">
        <f>SUM(D3:D25)</f>
        <v>82</v>
      </c>
      <c r="E27" s="5">
        <f>SUM(E3:E25)</f>
        <v>10512664</v>
      </c>
      <c r="F27" s="8">
        <f>SUM(F3:F26)</f>
        <v>119</v>
      </c>
      <c r="G27" s="5">
        <f>SUM(G3:G26)</f>
        <v>25919661</v>
      </c>
      <c r="H27" s="7">
        <f>SUM(H3:H26)</f>
        <v>51</v>
      </c>
      <c r="I27" s="6">
        <f>SUM(I3:I26)</f>
        <v>9856878</v>
      </c>
      <c r="J27" s="7">
        <f t="shared" si="0"/>
        <v>309</v>
      </c>
      <c r="K27" s="6">
        <f t="shared" si="1"/>
        <v>51120127</v>
      </c>
    </row>
    <row r="28" spans="1:11" ht="15.75" customHeight="1">
      <c r="A28" s="28" t="s">
        <v>30</v>
      </c>
      <c r="B28" s="28"/>
      <c r="C28" s="28"/>
      <c r="D28" s="28"/>
      <c r="E28" s="28"/>
      <c r="F28" s="28"/>
      <c r="G28" s="28"/>
      <c r="H28" s="28"/>
      <c r="I28" s="28"/>
      <c r="J28" s="28"/>
      <c r="K28" s="28"/>
    </row>
    <row r="29" spans="1:16" ht="1.5" customHeight="1" hidden="1">
      <c r="A29" s="15"/>
      <c r="B29" s="15"/>
      <c r="C29" s="15"/>
      <c r="D29" s="15"/>
      <c r="E29" s="15"/>
      <c r="F29" s="15"/>
      <c r="G29" s="15"/>
      <c r="H29" s="15"/>
      <c r="I29" s="15"/>
      <c r="J29" s="15"/>
      <c r="K29" s="15"/>
      <c r="L29" s="15"/>
      <c r="M29" s="15"/>
      <c r="N29" s="15"/>
      <c r="O29" s="15"/>
      <c r="P29" s="15"/>
    </row>
    <row r="30" spans="1:11" ht="16.5">
      <c r="A30" s="16"/>
      <c r="B30" s="16"/>
      <c r="C30" s="16"/>
      <c r="D30" s="16"/>
      <c r="E30" s="16"/>
      <c r="F30" s="16"/>
      <c r="G30" s="16"/>
      <c r="H30" s="16"/>
      <c r="I30" s="16"/>
      <c r="J30" s="16"/>
      <c r="K30" s="16"/>
    </row>
    <row r="31" spans="1:3" ht="16.5">
      <c r="A31" s="3"/>
      <c r="B31" s="4"/>
      <c r="C31" s="4"/>
    </row>
  </sheetData>
  <mergeCells count="9">
    <mergeCell ref="A29:P29"/>
    <mergeCell ref="A30:K30"/>
    <mergeCell ref="D1:E1"/>
    <mergeCell ref="F1:G1"/>
    <mergeCell ref="H1:I1"/>
    <mergeCell ref="J1:K1"/>
    <mergeCell ref="A1:A2"/>
    <mergeCell ref="B1:C1"/>
    <mergeCell ref="A28:K28"/>
  </mergeCells>
  <printOptions/>
  <pageMargins left="0.8267716535433072" right="0.15748031496062992" top="0.5905511811023623" bottom="0" header="0.1968503937007874" footer="0.3937007874015748"/>
  <pageSetup horizontalDpi="300" verticalDpi="300" orientation="landscape" paperSize="9" scale="75" r:id="rId1"/>
  <headerFooter alignWithMargins="0">
    <oddHeader>&amp;C&amp;"Times New Roman,粗體"(&amp;"新細明體,粗體"財&amp;"Times New Roman,粗體")&amp;"新細明體,粗體"證券投資人及期貨交易人保護中心執行九十五年度短線交易歸入權各季執行狀況表</oddHeader>
    <oddFooter>&amp;R&amp;"細明體,標準"&amp;11
截至&amp;"Times New Roman,標準"95.12.31&amp;12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2007-01-03T08:07:21Z</cp:lastPrinted>
  <dcterms:created xsi:type="dcterms:W3CDTF">1999-01-27T09:01:03Z</dcterms:created>
  <dcterms:modified xsi:type="dcterms:W3CDTF">2007-11-26T08:50:20Z</dcterms:modified>
  <cp:category>540,483,822</cp:category>
  <cp:version/>
  <cp:contentType/>
  <cp:contentStatus/>
</cp:coreProperties>
</file>