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8第2季" sheetId="1" r:id="rId1"/>
  </sheets>
  <definedNames/>
  <calcPr fullCalcOnLoad="1"/>
</workbook>
</file>

<file path=xl/sharedStrings.xml><?xml version="1.0" encoding="utf-8"?>
<sst xmlns="http://schemas.openxmlformats.org/spreadsheetml/2006/main" count="94" uniqueCount="46">
  <si>
    <t>台鳳（董事鳳翔投資（股））</t>
  </si>
  <si>
    <t>案件年度\類別</t>
  </si>
  <si>
    <t>未結案數</t>
  </si>
  <si>
    <t>未結案金額</t>
  </si>
  <si>
    <r>
      <t>九十五</t>
    </r>
    <r>
      <rPr>
        <b/>
        <sz val="10"/>
        <color indexed="8"/>
        <rFont val="Times New Roman"/>
        <family val="1"/>
      </rPr>
      <t xml:space="preserve"> </t>
    </r>
    <r>
      <rPr>
        <b/>
        <sz val="10"/>
        <color indexed="8"/>
        <rFont val="新細明體"/>
        <family val="1"/>
      </rPr>
      <t>年上半年度</t>
    </r>
  </si>
  <si>
    <t>─</t>
  </si>
  <si>
    <r>
      <t>九十五</t>
    </r>
    <r>
      <rPr>
        <b/>
        <sz val="10"/>
        <color indexed="8"/>
        <rFont val="Times New Roman"/>
        <family val="1"/>
      </rPr>
      <t xml:space="preserve"> </t>
    </r>
    <r>
      <rPr>
        <b/>
        <sz val="10"/>
        <color indexed="8"/>
        <rFont val="新細明體"/>
        <family val="1"/>
      </rPr>
      <t>年下半年度</t>
    </r>
  </si>
  <si>
    <t>日勝生（大股東林榮煥）</t>
  </si>
  <si>
    <r>
      <t>九十六</t>
    </r>
    <r>
      <rPr>
        <b/>
        <sz val="10"/>
        <color indexed="8"/>
        <rFont val="Times New Roman"/>
        <family val="1"/>
      </rPr>
      <t xml:space="preserve"> </t>
    </r>
    <r>
      <rPr>
        <b/>
        <sz val="10"/>
        <color indexed="8"/>
        <rFont val="新細明體"/>
        <family val="1"/>
      </rPr>
      <t>年上半年度</t>
    </r>
  </si>
  <si>
    <r>
      <t>九十六</t>
    </r>
    <r>
      <rPr>
        <b/>
        <sz val="10"/>
        <color indexed="8"/>
        <rFont val="Times New Roman"/>
        <family val="1"/>
      </rPr>
      <t xml:space="preserve"> </t>
    </r>
    <r>
      <rPr>
        <b/>
        <sz val="10"/>
        <color indexed="8"/>
        <rFont val="新細明體"/>
        <family val="1"/>
      </rPr>
      <t>年下半年度</t>
    </r>
  </si>
  <si>
    <r>
      <t>九十七</t>
    </r>
    <r>
      <rPr>
        <b/>
        <sz val="10"/>
        <color indexed="8"/>
        <rFont val="Times New Roman"/>
        <family val="1"/>
      </rPr>
      <t xml:space="preserve"> </t>
    </r>
    <r>
      <rPr>
        <b/>
        <sz val="10"/>
        <color indexed="8"/>
        <rFont val="新細明體"/>
        <family val="1"/>
      </rPr>
      <t>年上半年度</t>
    </r>
  </si>
  <si>
    <r>
      <t>未結案</t>
    </r>
    <r>
      <rPr>
        <sz val="10"/>
        <color indexed="8"/>
        <rFont val="Times New Roman"/>
        <family val="1"/>
      </rPr>
      <t>~</t>
    </r>
    <r>
      <rPr>
        <sz val="10"/>
        <color indexed="8"/>
        <rFont val="新細明體"/>
        <family val="1"/>
      </rPr>
      <t>金額超過兩千萬元之公司</t>
    </r>
  </si>
  <si>
    <r>
      <t>未結案</t>
    </r>
    <r>
      <rPr>
        <sz val="10"/>
        <color indexed="8"/>
        <rFont val="Times New Roman"/>
        <family val="1"/>
      </rPr>
      <t>~</t>
    </r>
    <r>
      <rPr>
        <sz val="10"/>
        <color indexed="8"/>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</si>
  <si>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</si>
  <si>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</si>
  <si>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</si>
  <si>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</si>
  <si>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</si>
  <si>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</si>
  <si>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</si>
  <si>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</si>
  <si>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台鳳（董事鳳翔投資（股））</t>
  </si>
  <si>
    <t>八十七年上半年度</t>
  </si>
  <si>
    <r>
      <t>景泰工業（大股東東隆五金）</t>
    </r>
    <r>
      <rPr>
        <b/>
        <sz val="11"/>
        <color indexed="8"/>
        <rFont val="Times New Roman"/>
        <family val="1"/>
      </rPr>
      <t xml:space="preserve">                                          </t>
    </r>
  </si>
  <si>
    <t xml:space="preserve">46,608,132 （已先歸入20,000,000元 ）                                                                                                                                 </t>
  </si>
  <si>
    <t xml:space="preserve">台鳳 （董事鳳都投資（股））                                              </t>
  </si>
  <si>
    <t>八十七年下半年度</t>
  </si>
  <si>
    <t>台鳳（董事鳳都投資（股））</t>
  </si>
  <si>
    <t>八十八年上半年度</t>
  </si>
  <si>
    <t>─</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</si>
  <si>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</si>
  <si>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</si>
  <si>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</si>
  <si>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</si>
  <si>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</si>
  <si>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</si>
  <si>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</si>
  <si>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</si>
  <si>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</si>
  <si>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r>
      <t>九十三</t>
    </r>
    <r>
      <rPr>
        <b/>
        <sz val="10"/>
        <color indexed="8"/>
        <rFont val="Times New Roman"/>
        <family val="1"/>
      </rPr>
      <t xml:space="preserve"> </t>
    </r>
    <r>
      <rPr>
        <b/>
        <sz val="10"/>
        <color indexed="8"/>
        <rFont val="新細明體"/>
        <family val="1"/>
      </rPr>
      <t>年上半年度</t>
    </r>
  </si>
  <si>
    <r>
      <t>九十三</t>
    </r>
    <r>
      <rPr>
        <b/>
        <sz val="10"/>
        <color indexed="8"/>
        <rFont val="Times New Roman"/>
        <family val="1"/>
      </rPr>
      <t xml:space="preserve"> </t>
    </r>
    <r>
      <rPr>
        <b/>
        <sz val="10"/>
        <color indexed="8"/>
        <rFont val="新細明體"/>
        <family val="1"/>
      </rPr>
      <t>年下半年度</t>
    </r>
  </si>
  <si>
    <r>
      <t>九十四</t>
    </r>
    <r>
      <rPr>
        <b/>
        <sz val="10"/>
        <color indexed="8"/>
        <rFont val="Times New Roman"/>
        <family val="1"/>
      </rPr>
      <t xml:space="preserve"> </t>
    </r>
    <r>
      <rPr>
        <b/>
        <sz val="10"/>
        <color indexed="8"/>
        <rFont val="新細明體"/>
        <family val="1"/>
      </rPr>
      <t>年上半年度</t>
    </r>
  </si>
  <si>
    <r>
      <t>九十四</t>
    </r>
    <r>
      <rPr>
        <b/>
        <sz val="10"/>
        <color indexed="8"/>
        <rFont val="Times New Roman"/>
        <family val="1"/>
      </rPr>
      <t xml:space="preserve"> </t>
    </r>
    <r>
      <rPr>
        <b/>
        <sz val="10"/>
        <color indexed="8"/>
        <rFont val="新細明體"/>
        <family val="1"/>
      </rPr>
      <t>年下半年度</t>
    </r>
  </si>
  <si>
    <r>
      <t>九十七</t>
    </r>
    <r>
      <rPr>
        <b/>
        <sz val="10"/>
        <color indexed="8"/>
        <rFont val="Times New Roman"/>
        <family val="1"/>
      </rPr>
      <t xml:space="preserve"> </t>
    </r>
    <r>
      <rPr>
        <b/>
        <sz val="10"/>
        <color indexed="8"/>
        <rFont val="新細明體"/>
        <family val="1"/>
      </rPr>
      <t>年下半年度</t>
    </r>
  </si>
  <si>
    <t>總計</t>
  </si>
  <si>
    <t xml:space="preserv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</si>
</sst>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4">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1"/>
      <color indexed="8"/>
      <name val="新細明體"/>
      <family val="1"/>
    </font>
    <font>
      <b/>
      <sz val="10"/>
      <color indexed="8"/>
      <name val="新細明體"/>
      <family val="1"/>
    </font>
    <font>
      <b/>
      <sz val="10"/>
      <color indexed="8"/>
      <name val="Times New Roman"/>
      <family val="1"/>
    </font>
    <font>
      <sz val="12"/>
      <color indexed="8"/>
      <name val="新細明體"/>
      <family val="1"/>
    </font>
    <font>
      <sz val="10"/>
      <color indexed="8"/>
      <name val="新細明體"/>
      <family val="1"/>
    </font>
    <font>
      <sz val="10"/>
      <color indexed="8"/>
      <name val="Times New Roman"/>
      <family val="1"/>
    </font>
    <font>
      <b/>
      <sz val="11"/>
      <color indexed="8"/>
      <name val="Times New Roman"/>
      <family val="1"/>
    </font>
    <font>
      <sz val="12"/>
      <color indexed="8"/>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2">
    <xf numFmtId="0" fontId="0" fillId="0" borderId="0" xfId="0" applyAlignment="1">
      <alignment/>
    </xf>
    <xf numFmtId="0" fontId="6" fillId="0" borderId="1" xfId="15" applyFont="1" applyBorder="1" applyAlignment="1">
      <alignment horizontal="center" vertical="center"/>
      <protection/>
    </xf>
    <xf numFmtId="3" fontId="6" fillId="0" borderId="1" xfId="0" applyNumberFormat="1" applyFont="1" applyBorder="1" applyAlignment="1">
      <alignment horizontal="center" vertical="center"/>
    </xf>
    <xf numFmtId="0" fontId="7" fillId="0" borderId="1" xfId="15" applyFont="1" applyBorder="1" applyAlignment="1">
      <alignment horizontal="center" vertical="center"/>
      <protection/>
    </xf>
    <xf numFmtId="3" fontId="7" fillId="0" borderId="1" xfId="15" applyNumberFormat="1" applyFont="1" applyBorder="1" applyAlignment="1">
      <alignment horizontal="center" vertical="center"/>
      <protection/>
    </xf>
    <xf numFmtId="0" fontId="7" fillId="0" borderId="1" xfId="15" applyFont="1" applyBorder="1" applyAlignment="1">
      <alignment horizontal="center" vertical="center" wrapText="1"/>
      <protection/>
    </xf>
    <xf numFmtId="0" fontId="9" fillId="0" borderId="0" xfId="0" applyFont="1" applyAlignment="1">
      <alignment/>
    </xf>
    <xf numFmtId="0" fontId="10" fillId="2" borderId="1" xfId="15" applyFont="1" applyFill="1" applyBorder="1" applyAlignment="1">
      <alignment horizontal="center" vertical="center"/>
      <protection/>
    </xf>
    <xf numFmtId="0" fontId="10" fillId="2" borderId="1" xfId="15" applyFont="1" applyFill="1" applyBorder="1" applyAlignment="1" applyProtection="1">
      <alignment horizontal="center" vertical="center" wrapText="1"/>
      <protection locked="0"/>
    </xf>
    <xf numFmtId="0" fontId="10" fillId="2" borderId="1" xfId="15" applyFont="1" applyFill="1" applyBorder="1" applyAlignment="1" applyProtection="1">
      <alignment horizontal="center" vertical="center"/>
      <protection locked="0"/>
    </xf>
    <xf numFmtId="0" fontId="10" fillId="2" borderId="1" xfId="15" applyFont="1" applyFill="1" applyBorder="1" applyAlignment="1">
      <alignment horizontal="center" vertical="center" wrapText="1"/>
      <protection/>
    </xf>
    <xf numFmtId="0" fontId="9" fillId="3" borderId="0" xfId="0" applyFont="1" applyFill="1" applyAlignment="1">
      <alignment/>
    </xf>
    <xf numFmtId="0" fontId="9" fillId="0" borderId="0" xfId="0" applyFont="1" applyAlignment="1">
      <alignment/>
    </xf>
    <xf numFmtId="0" fontId="6" fillId="0" borderId="1" xfId="15" applyFont="1" applyBorder="1" applyAlignment="1" applyProtection="1">
      <alignment horizontal="center" vertical="center"/>
      <protection locked="0"/>
    </xf>
    <xf numFmtId="3" fontId="6" fillId="0" borderId="1" xfId="0" applyNumberFormat="1" applyFont="1" applyBorder="1" applyAlignment="1">
      <alignment horizontal="center" vertical="center" wrapText="1"/>
    </xf>
    <xf numFmtId="0" fontId="9" fillId="0" borderId="0" xfId="0" applyFont="1" applyAlignment="1">
      <alignment horizontal="center"/>
    </xf>
    <xf numFmtId="0" fontId="13" fillId="0" borderId="0" xfId="0" applyFont="1" applyAlignment="1">
      <alignment horizontal="center"/>
    </xf>
    <xf numFmtId="0" fontId="7" fillId="0" borderId="1" xfId="15" applyFont="1" applyBorder="1" applyAlignment="1">
      <alignment horizontal="center" vertical="center" wrapText="1"/>
      <protection/>
    </xf>
    <xf numFmtId="0" fontId="6" fillId="0" borderId="2" xfId="15" applyFont="1" applyBorder="1" applyAlignment="1" applyProtection="1">
      <alignment horizontal="center" vertical="center"/>
      <protection locked="0"/>
    </xf>
    <xf numFmtId="0" fontId="6" fillId="0" borderId="3" xfId="15" applyFont="1" applyBorder="1" applyAlignment="1" applyProtection="1">
      <alignment horizontal="center" vertical="center"/>
      <protection locked="0"/>
    </xf>
    <xf numFmtId="0" fontId="6" fillId="0" borderId="4" xfId="15" applyFont="1" applyBorder="1" applyAlignment="1" applyProtection="1">
      <alignment horizontal="center" vertical="center"/>
      <protection locked="0"/>
    </xf>
    <xf numFmtId="3" fontId="6"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6"/>
  <sheetViews>
    <sheetView tabSelected="1" workbookViewId="0" topLeftCell="A1">
      <selection activeCell="D24" sqref="D24"/>
    </sheetView>
  </sheetViews>
  <sheetFormatPr defaultColWidth="9.00390625" defaultRowHeight="16.5"/>
  <cols>
    <col min="1" max="1" width="23.50390625" style="12" customWidth="1"/>
    <col min="2" max="2" width="21.75390625" style="12" customWidth="1"/>
    <col min="3" max="3" width="25.75390625" style="12" customWidth="1"/>
    <col min="4" max="4" width="47.50390625" style="12" customWidth="1"/>
    <col min="5" max="5" width="49.625" style="12" customWidth="1"/>
    <col min="6" max="16384" width="8.875" style="12" customWidth="1"/>
  </cols>
  <sheetData>
    <row r="1" spans="1:5" s="11" customFormat="1" ht="30" customHeight="1">
      <c r="A1" s="7" t="s">
        <v>1</v>
      </c>
      <c r="B1" s="8" t="s">
        <v>2</v>
      </c>
      <c r="C1" s="9" t="s">
        <v>3</v>
      </c>
      <c r="D1" s="10" t="s">
        <v>11</v>
      </c>
      <c r="E1" s="10" t="s">
        <v>12</v>
      </c>
    </row>
    <row r="2" spans="1:5" ht="24.75" customHeight="1">
      <c r="A2" s="5" t="s">
        <v>13</v>
      </c>
      <c r="B2" s="1">
        <v>0</v>
      </c>
      <c r="C2" s="3">
        <v>0</v>
      </c>
      <c r="D2" s="3" t="s">
        <v>14</v>
      </c>
      <c r="E2" s="3" t="s">
        <v>14</v>
      </c>
    </row>
    <row r="3" spans="1:5" ht="24.75" customHeight="1">
      <c r="A3" s="5" t="s">
        <v>15</v>
      </c>
      <c r="B3" s="13">
        <v>0</v>
      </c>
      <c r="C3" s="2">
        <v>0</v>
      </c>
      <c r="D3" s="3" t="s">
        <v>14</v>
      </c>
      <c r="E3" s="3" t="s">
        <v>14</v>
      </c>
    </row>
    <row r="4" spans="1:5" ht="24.75" customHeight="1">
      <c r="A4" s="5" t="s">
        <v>16</v>
      </c>
      <c r="B4" s="13">
        <v>0</v>
      </c>
      <c r="C4" s="14">
        <v>0</v>
      </c>
      <c r="D4" s="3" t="s">
        <v>14</v>
      </c>
      <c r="E4" s="3" t="s">
        <v>14</v>
      </c>
    </row>
    <row r="5" spans="1:5" ht="24.75" customHeight="1">
      <c r="A5" s="5" t="s">
        <v>17</v>
      </c>
      <c r="B5" s="13">
        <v>0</v>
      </c>
      <c r="C5" s="2">
        <v>0</v>
      </c>
      <c r="D5" s="3" t="s">
        <v>14</v>
      </c>
      <c r="E5" s="3" t="s">
        <v>14</v>
      </c>
    </row>
    <row r="6" spans="1:5" ht="24.75" customHeight="1">
      <c r="A6" s="5" t="s">
        <v>18</v>
      </c>
      <c r="B6" s="13">
        <v>0</v>
      </c>
      <c r="C6" s="2">
        <v>0</v>
      </c>
      <c r="D6" s="3" t="s">
        <v>14</v>
      </c>
      <c r="E6" s="3" t="s">
        <v>14</v>
      </c>
    </row>
    <row r="7" spans="1:5" ht="24.75" customHeight="1">
      <c r="A7" s="5" t="s">
        <v>19</v>
      </c>
      <c r="B7" s="13">
        <v>0</v>
      </c>
      <c r="C7" s="2">
        <v>0</v>
      </c>
      <c r="D7" s="3" t="s">
        <v>14</v>
      </c>
      <c r="E7" s="3" t="s">
        <v>14</v>
      </c>
    </row>
    <row r="8" spans="1:5" ht="24.75" customHeight="1">
      <c r="A8" s="5" t="s">
        <v>20</v>
      </c>
      <c r="B8" s="13">
        <v>2</v>
      </c>
      <c r="C8" s="14">
        <f>18509959+55582766</f>
        <v>74092725</v>
      </c>
      <c r="D8" s="2" t="s">
        <v>21</v>
      </c>
      <c r="E8" s="2">
        <v>55582766</v>
      </c>
    </row>
    <row r="9" spans="1:5" ht="24.75" customHeight="1">
      <c r="A9" s="17" t="s">
        <v>22</v>
      </c>
      <c r="B9" s="18">
        <v>5</v>
      </c>
      <c r="C9" s="21">
        <f>46608132-20000000+473770918+231467446+7029653+1668993</f>
        <v>740545142</v>
      </c>
      <c r="D9" s="14" t="s">
        <v>23</v>
      </c>
      <c r="E9" s="14" t="s">
        <v>24</v>
      </c>
    </row>
    <row r="10" spans="1:5" ht="24.75" customHeight="1">
      <c r="A10" s="17"/>
      <c r="B10" s="19"/>
      <c r="C10" s="21"/>
      <c r="D10" s="14" t="s">
        <v>0</v>
      </c>
      <c r="E10" s="14">
        <v>473770918</v>
      </c>
    </row>
    <row r="11" spans="1:5" ht="24.75" customHeight="1">
      <c r="A11" s="17"/>
      <c r="B11" s="20"/>
      <c r="C11" s="21"/>
      <c r="D11" s="14" t="s">
        <v>25</v>
      </c>
      <c r="E11" s="14">
        <v>231467446</v>
      </c>
    </row>
    <row r="12" spans="1:5" ht="24.75" customHeight="1">
      <c r="A12" s="5" t="s">
        <v>26</v>
      </c>
      <c r="B12" s="13">
        <v>6</v>
      </c>
      <c r="C12" s="2">
        <f>10927+6811535+6811535+3513886+96659520+5640481</f>
        <v>119447884</v>
      </c>
      <c r="D12" s="2" t="s">
        <v>27</v>
      </c>
      <c r="E12" s="2">
        <v>96659520</v>
      </c>
    </row>
    <row r="13" spans="1:5" s="6" customFormat="1" ht="24.75" customHeight="1">
      <c r="A13" s="5" t="s">
        <v>28</v>
      </c>
      <c r="B13" s="1">
        <v>0</v>
      </c>
      <c r="C13" s="2">
        <v>0</v>
      </c>
      <c r="D13" s="3" t="s">
        <v>29</v>
      </c>
      <c r="E13" s="3" t="s">
        <v>29</v>
      </c>
    </row>
    <row r="14" spans="1:5" s="6" customFormat="1" ht="24.75" customHeight="1">
      <c r="A14" s="5" t="s">
        <v>30</v>
      </c>
      <c r="B14" s="1">
        <v>0</v>
      </c>
      <c r="C14" s="2">
        <v>0</v>
      </c>
      <c r="D14" s="3" t="s">
        <v>29</v>
      </c>
      <c r="E14" s="3" t="s">
        <v>29</v>
      </c>
    </row>
    <row r="15" spans="1:5" s="6" customFormat="1" ht="24.75" customHeight="1">
      <c r="A15" s="5" t="s">
        <v>31</v>
      </c>
      <c r="B15" s="1">
        <v>1</v>
      </c>
      <c r="C15" s="2">
        <v>1086239</v>
      </c>
      <c r="D15" s="3" t="s">
        <v>29</v>
      </c>
      <c r="E15" s="3" t="s">
        <v>29</v>
      </c>
    </row>
    <row r="16" spans="1:5" s="6" customFormat="1" ht="24.75" customHeight="1">
      <c r="A16" s="5" t="s">
        <v>32</v>
      </c>
      <c r="B16" s="1">
        <v>5</v>
      </c>
      <c r="C16" s="2">
        <f>4334310+126496+115493+2009746+1591141</f>
        <v>8177186</v>
      </c>
      <c r="D16" s="3" t="s">
        <v>29</v>
      </c>
      <c r="E16" s="3" t="s">
        <v>29</v>
      </c>
    </row>
    <row r="17" spans="1:5" s="6" customFormat="1" ht="24.75" customHeight="1">
      <c r="A17" s="5" t="s">
        <v>33</v>
      </c>
      <c r="B17" s="1">
        <v>2</v>
      </c>
      <c r="C17" s="2">
        <f>247019+15802</f>
        <v>262821</v>
      </c>
      <c r="D17" s="3" t="s">
        <v>29</v>
      </c>
      <c r="E17" s="3" t="s">
        <v>29</v>
      </c>
    </row>
    <row r="18" spans="1:5" s="6" customFormat="1" ht="24.75" customHeight="1">
      <c r="A18" s="5" t="s">
        <v>34</v>
      </c>
      <c r="B18" s="1">
        <v>1</v>
      </c>
      <c r="C18" s="2">
        <v>19250</v>
      </c>
      <c r="D18" s="3" t="s">
        <v>29</v>
      </c>
      <c r="E18" s="3" t="s">
        <v>29</v>
      </c>
    </row>
    <row r="19" spans="1:5" s="6" customFormat="1" ht="24.75" customHeight="1">
      <c r="A19" s="5" t="s">
        <v>35</v>
      </c>
      <c r="B19" s="1">
        <v>2</v>
      </c>
      <c r="C19" s="2">
        <f>237801+1151714</f>
        <v>1389515</v>
      </c>
      <c r="D19" s="3" t="s">
        <v>29</v>
      </c>
      <c r="E19" s="3" t="s">
        <v>29</v>
      </c>
    </row>
    <row r="20" spans="1:5" s="6" customFormat="1" ht="24.75" customHeight="1">
      <c r="A20" s="5" t="s">
        <v>36</v>
      </c>
      <c r="B20" s="1">
        <v>0</v>
      </c>
      <c r="C20" s="2">
        <v>0</v>
      </c>
      <c r="D20" s="3" t="s">
        <v>29</v>
      </c>
      <c r="E20" s="3" t="s">
        <v>29</v>
      </c>
    </row>
    <row r="21" spans="1:5" s="6" customFormat="1" ht="24.75" customHeight="1">
      <c r="A21" s="5" t="s">
        <v>37</v>
      </c>
      <c r="B21" s="1">
        <v>0</v>
      </c>
      <c r="C21" s="2">
        <v>0</v>
      </c>
      <c r="D21" s="3" t="s">
        <v>29</v>
      </c>
      <c r="E21" s="3" t="s">
        <v>29</v>
      </c>
    </row>
    <row r="22" spans="1:5" s="6" customFormat="1" ht="24.75" customHeight="1">
      <c r="A22" s="5" t="s">
        <v>38</v>
      </c>
      <c r="B22" s="1">
        <v>1</v>
      </c>
      <c r="C22" s="2">
        <v>5751930</v>
      </c>
      <c r="D22" s="3" t="s">
        <v>29</v>
      </c>
      <c r="E22" s="3" t="s">
        <v>29</v>
      </c>
    </row>
    <row r="23" spans="1:5" s="6" customFormat="1" ht="24.75" customHeight="1">
      <c r="A23" s="5" t="s">
        <v>39</v>
      </c>
      <c r="B23" s="1">
        <v>0</v>
      </c>
      <c r="C23" s="2">
        <v>0</v>
      </c>
      <c r="D23" s="3" t="s">
        <v>29</v>
      </c>
      <c r="E23" s="3" t="s">
        <v>29</v>
      </c>
    </row>
    <row r="24" spans="1:5" s="6" customFormat="1" ht="24.75" customHeight="1">
      <c r="A24" s="5" t="s">
        <v>40</v>
      </c>
      <c r="B24" s="1">
        <v>4</v>
      </c>
      <c r="C24" s="2">
        <f>174590+7811708-1300000+37623+2091271</f>
        <v>8815192</v>
      </c>
      <c r="D24" s="3" t="s">
        <v>5</v>
      </c>
      <c r="E24" s="3" t="s">
        <v>5</v>
      </c>
    </row>
    <row r="25" spans="1:5" s="6" customFormat="1" ht="24.75" customHeight="1">
      <c r="A25" s="5" t="s">
        <v>41</v>
      </c>
      <c r="B25" s="1">
        <v>1</v>
      </c>
      <c r="C25" s="2">
        <v>12570638</v>
      </c>
      <c r="D25" s="3" t="s">
        <v>5</v>
      </c>
      <c r="E25" s="3" t="s">
        <v>5</v>
      </c>
    </row>
    <row r="26" spans="1:5" s="6" customFormat="1" ht="24.75" customHeight="1">
      <c r="A26" s="5" t="s">
        <v>42</v>
      </c>
      <c r="B26" s="1">
        <v>1</v>
      </c>
      <c r="C26" s="2">
        <v>422055</v>
      </c>
      <c r="D26" s="3" t="s">
        <v>5</v>
      </c>
      <c r="E26" s="3" t="s">
        <v>5</v>
      </c>
    </row>
    <row r="27" spans="1:5" s="6" customFormat="1" ht="24.75" customHeight="1">
      <c r="A27" s="5" t="s">
        <v>4</v>
      </c>
      <c r="B27" s="1">
        <v>1</v>
      </c>
      <c r="C27" s="2">
        <v>13652311</v>
      </c>
      <c r="D27" s="3" t="s">
        <v>5</v>
      </c>
      <c r="E27" s="3" t="s">
        <v>5</v>
      </c>
    </row>
    <row r="28" spans="1:5" s="6" customFormat="1" ht="24.75" customHeight="1">
      <c r="A28" s="5" t="s">
        <v>6</v>
      </c>
      <c r="B28" s="1">
        <f>1+3</f>
        <v>4</v>
      </c>
      <c r="C28" s="2">
        <f>3414653+244300-89000+1735+110527196</f>
        <v>114098884</v>
      </c>
      <c r="D28" s="3" t="s">
        <v>7</v>
      </c>
      <c r="E28" s="4">
        <v>110527196</v>
      </c>
    </row>
    <row r="29" spans="1:5" s="6" customFormat="1" ht="24.75" customHeight="1">
      <c r="A29" s="5" t="s">
        <v>8</v>
      </c>
      <c r="B29" s="1">
        <f>1+2</f>
        <v>3</v>
      </c>
      <c r="C29" s="2">
        <f>38872+1695664-789516+867117-500000</f>
        <v>1312137</v>
      </c>
      <c r="D29" s="3" t="s">
        <v>5</v>
      </c>
      <c r="E29" s="3" t="s">
        <v>5</v>
      </c>
    </row>
    <row r="30" spans="1:5" s="6" customFormat="1" ht="24.75" customHeight="1">
      <c r="A30" s="5" t="s">
        <v>9</v>
      </c>
      <c r="B30" s="1">
        <v>1</v>
      </c>
      <c r="C30" s="2">
        <f>622766</f>
        <v>622766</v>
      </c>
      <c r="D30" s="3" t="s">
        <v>5</v>
      </c>
      <c r="E30" s="3" t="s">
        <v>5</v>
      </c>
    </row>
    <row r="31" spans="1:5" s="6" customFormat="1" ht="24.75" customHeight="1">
      <c r="A31" s="5" t="s">
        <v>10</v>
      </c>
      <c r="B31" s="1">
        <f>1+4</f>
        <v>5</v>
      </c>
      <c r="C31" s="2">
        <f>909692+77356+7355+103813-18500+3024</f>
        <v>1082740</v>
      </c>
      <c r="D31" s="3" t="s">
        <v>5</v>
      </c>
      <c r="E31" s="3" t="s">
        <v>5</v>
      </c>
    </row>
    <row r="32" spans="1:5" s="6" customFormat="1" ht="24.75" customHeight="1">
      <c r="A32" s="5" t="s">
        <v>43</v>
      </c>
      <c r="B32" s="1">
        <v>57</v>
      </c>
      <c r="C32" s="2">
        <v>24671567</v>
      </c>
      <c r="D32" s="3" t="s">
        <v>5</v>
      </c>
      <c r="E32" s="3" t="s">
        <v>5</v>
      </c>
    </row>
    <row r="33" spans="1:5" ht="24.75" customHeight="1">
      <c r="A33" s="5" t="s">
        <v>44</v>
      </c>
      <c r="B33" s="2">
        <f>SUM(B2:B32)</f>
        <v>102</v>
      </c>
      <c r="C33" s="2">
        <f>SUM(C2:C31)</f>
        <v>1103349415</v>
      </c>
      <c r="D33" s="3" t="s">
        <v>5</v>
      </c>
      <c r="E33" s="2">
        <f>55582766+26608132+473770918+231467446+96659520+110527196</f>
        <v>994615978</v>
      </c>
    </row>
    <row r="35" s="15" customFormat="1" ht="16.5"/>
    <row r="36" s="15" customFormat="1" ht="16.5">
      <c r="C36" s="16" t="s">
        <v>45</v>
      </c>
    </row>
    <row r="37" s="15" customFormat="1" ht="16.5"/>
  </sheetData>
  <mergeCells count="3">
    <mergeCell ref="A9:A11"/>
    <mergeCell ref="B9:B11"/>
    <mergeCell ref="C9:C11"/>
  </mergeCells>
  <printOptions/>
  <pageMargins left="0.9448818897637796" right="0.5511811023622047" top="0.5905511811023623" bottom="0" header="0.31496062992125984" footer="0.15748031496062992"/>
  <pageSetup horizontalDpi="1200" verticalDpi="1200" orientation="landscape" paperSize="9" scale="6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&amp;R&amp;"細明體,標準"截至&amp;"Times New Roman,標準"98.6.30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各年度未結案件重大金額明細表</dc:title>
  <dc:subject>各年度未結案件重大金額明細表</dc:subject>
  <dc:creator>行政院金融監督管理委員會證券期貨局</dc:creator>
  <cp:keywords>短線交易歸入權</cp:keywords>
  <dc:description>短線交易歸入權</dc:description>
  <cp:lastModifiedBy>zoe</cp:lastModifiedBy>
  <cp:lastPrinted>2009-07-14T00:16:16Z</cp:lastPrinted>
  <dcterms:created xsi:type="dcterms:W3CDTF">1999-01-27T09:01:03Z</dcterms:created>
  <dcterms:modified xsi:type="dcterms:W3CDTF">2009-07-14T08:49:39Z</dcterms:modified>
  <cp:category>540;;;</cp:category>
  <cp:version/>
  <cp:contentType/>
  <cp:contentStatus/>
</cp:coreProperties>
</file>